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8195" windowHeight="7995"/>
  </bookViews>
  <sheets>
    <sheet name="Sunday Menu" sheetId="5" r:id="rId1"/>
    <sheet name="May's Cafe" sheetId="2" r:id="rId2"/>
    <sheet name="Perfect Paperback" sheetId="3" r:id="rId3"/>
    <sheet name="Consumer Sports" sheetId="4" r:id="rId4"/>
    <sheet name="Sales Forecast" sheetId="1" r:id="rId5"/>
  </sheets>
  <definedNames>
    <definedName name="_xlnm.Print_Area" localSheetId="3">'Consumer Sports'!$A$1:$H$10</definedName>
    <definedName name="_xlnm.Print_Area" localSheetId="1">'May''s Cafe'!$A$1:$G$19</definedName>
    <definedName name="_xlnm.Print_Area" localSheetId="2">'Perfect Paperback'!$A$1:$H$19</definedName>
    <definedName name="_xlnm.Print_Area" localSheetId="4">'Sales Forecast'!$A$1:$H$13</definedName>
    <definedName name="_xlnm.Print_Area" localSheetId="0">'Sunday Menu'!$A$1:$D$17</definedName>
  </definedNames>
  <calcPr calcId="125725"/>
</workbook>
</file>

<file path=xl/calcChain.xml><?xml version="1.0" encoding="utf-8"?>
<calcChain xmlns="http://schemas.openxmlformats.org/spreadsheetml/2006/main">
  <c r="C9" i="1"/>
  <c r="D9"/>
  <c r="E9"/>
  <c r="F9"/>
  <c r="G9"/>
  <c r="B9"/>
  <c r="C8"/>
  <c r="D8"/>
  <c r="E8"/>
  <c r="F8"/>
  <c r="G8"/>
  <c r="B8"/>
  <c r="H8" s="1"/>
  <c r="C6"/>
  <c r="D6"/>
  <c r="H6" s="1"/>
  <c r="E6"/>
  <c r="F6"/>
  <c r="G6"/>
  <c r="B6"/>
  <c r="C7"/>
  <c r="E7"/>
  <c r="F7"/>
  <c r="G7"/>
  <c r="B7"/>
  <c r="H9"/>
  <c r="H5"/>
  <c r="D5"/>
  <c r="E5"/>
  <c r="F5" s="1"/>
  <c r="G5" s="1"/>
  <c r="C5"/>
  <c r="G5" i="4"/>
  <c r="G6"/>
  <c r="G7"/>
  <c r="G8"/>
  <c r="G9"/>
  <c r="G10"/>
  <c r="H5"/>
  <c r="H6"/>
  <c r="H7"/>
  <c r="H8"/>
  <c r="H9"/>
  <c r="C10"/>
  <c r="D10"/>
  <c r="E10"/>
  <c r="F10"/>
  <c r="B10"/>
  <c r="H4"/>
  <c r="G4"/>
  <c r="C19" i="3"/>
  <c r="D19"/>
  <c r="F19"/>
  <c r="G19"/>
  <c r="B19"/>
  <c r="C17"/>
  <c r="D17"/>
  <c r="E17"/>
  <c r="E19" s="1"/>
  <c r="F17"/>
  <c r="G17"/>
  <c r="H17"/>
  <c r="H19" s="1"/>
  <c r="B17"/>
  <c r="H12"/>
  <c r="H13"/>
  <c r="H14"/>
  <c r="H15"/>
  <c r="H16"/>
  <c r="H11"/>
  <c r="C8"/>
  <c r="D8"/>
  <c r="E8"/>
  <c r="F8"/>
  <c r="G8"/>
  <c r="H8"/>
  <c r="B8"/>
  <c r="H6"/>
  <c r="H7"/>
  <c r="H5"/>
  <c r="C15" i="2"/>
  <c r="D15"/>
  <c r="E15"/>
  <c r="F15"/>
  <c r="F17" s="1"/>
  <c r="F18" s="1"/>
  <c r="F19" s="1"/>
  <c r="G15"/>
  <c r="C9"/>
  <c r="D9"/>
  <c r="E9"/>
  <c r="E17" s="1"/>
  <c r="F9"/>
  <c r="G9"/>
  <c r="B19"/>
  <c r="B18"/>
  <c r="B17"/>
  <c r="B15"/>
  <c r="B9"/>
  <c r="D17" i="5"/>
  <c r="B17"/>
  <c r="D9"/>
  <c r="D10"/>
  <c r="D11"/>
  <c r="D12"/>
  <c r="D13"/>
  <c r="D14"/>
  <c r="D15"/>
  <c r="D16"/>
  <c r="D8"/>
  <c r="D7" i="1" l="1"/>
  <c r="H7"/>
  <c r="H10" i="4"/>
  <c r="G17" i="2"/>
  <c r="G18" s="1"/>
  <c r="G19" s="1"/>
  <c r="D17"/>
  <c r="D18" s="1"/>
  <c r="D19" s="1"/>
  <c r="C17"/>
  <c r="C18" s="1"/>
  <c r="C19" s="1"/>
  <c r="E19"/>
  <c r="E18"/>
</calcChain>
</file>

<file path=xl/sharedStrings.xml><?xml version="1.0" encoding="utf-8"?>
<sst xmlns="http://schemas.openxmlformats.org/spreadsheetml/2006/main" count="87" uniqueCount="68">
  <si>
    <t>Sunday Menu</t>
  </si>
  <si>
    <t>Tomato Soup</t>
  </si>
  <si>
    <t>Peachs/Caramel Sauce</t>
  </si>
  <si>
    <t>Item</t>
  </si>
  <si>
    <t>Amount</t>
  </si>
  <si>
    <t>Cost</t>
  </si>
  <si>
    <t>Total</t>
  </si>
  <si>
    <t>plum tomatoes</t>
  </si>
  <si>
    <t>onion</t>
  </si>
  <si>
    <t>peaches</t>
  </si>
  <si>
    <t>heavy cream</t>
  </si>
  <si>
    <t>almonds</t>
  </si>
  <si>
    <t>roast beef</t>
  </si>
  <si>
    <t>lettuce</t>
  </si>
  <si>
    <t>cucumber</t>
  </si>
  <si>
    <t>rolls</t>
  </si>
  <si>
    <t>Roast Beef/Almond Sauce</t>
  </si>
  <si>
    <t>May's Café</t>
  </si>
  <si>
    <t>(in thousands of dollars)</t>
  </si>
  <si>
    <t>Jan</t>
  </si>
  <si>
    <t>Feb</t>
  </si>
  <si>
    <t>Mar</t>
  </si>
  <si>
    <t>Apr</t>
  </si>
  <si>
    <t>May</t>
  </si>
  <si>
    <t>Jun</t>
  </si>
  <si>
    <t>Income</t>
  </si>
  <si>
    <t>Sales</t>
  </si>
  <si>
    <t>Cost of Goods Sold</t>
  </si>
  <si>
    <t>Gross Margin</t>
  </si>
  <si>
    <t>Expenses</t>
  </si>
  <si>
    <t>Advertising</t>
  </si>
  <si>
    <t>Administrative</t>
  </si>
  <si>
    <t>Miscellaneous</t>
  </si>
  <si>
    <t>Total Expenses</t>
  </si>
  <si>
    <t>Federal Tax</t>
  </si>
  <si>
    <t>Net Income After Tax</t>
  </si>
  <si>
    <t>Net Income Before Tax</t>
  </si>
  <si>
    <t>Income Statement for 2012</t>
  </si>
  <si>
    <t>Perfect Paperback Books</t>
  </si>
  <si>
    <t>JAN</t>
  </si>
  <si>
    <t>FEB</t>
  </si>
  <si>
    <t>MAR</t>
  </si>
  <si>
    <t>APR</t>
  </si>
  <si>
    <t>MAY</t>
  </si>
  <si>
    <t>JUN</t>
  </si>
  <si>
    <t>Best Sellers</t>
  </si>
  <si>
    <t>Classics</t>
  </si>
  <si>
    <t>Comics</t>
  </si>
  <si>
    <t>Total Sales</t>
  </si>
  <si>
    <t>Salary</t>
  </si>
  <si>
    <t>Lease</t>
  </si>
  <si>
    <t>Overhead</t>
  </si>
  <si>
    <t>INCOME</t>
  </si>
  <si>
    <t>EXPENSES</t>
  </si>
  <si>
    <t>SALES</t>
  </si>
  <si>
    <t>Consumer Sports Equipment Purchases</t>
  </si>
  <si>
    <t>Average</t>
  </si>
  <si>
    <t>Fitness</t>
  </si>
  <si>
    <t>Baseball</t>
  </si>
  <si>
    <t>Golf</t>
  </si>
  <si>
    <t>Camping</t>
  </si>
  <si>
    <t>Soccer</t>
  </si>
  <si>
    <t>Tennis</t>
  </si>
  <si>
    <t>Sales Forecast</t>
  </si>
  <si>
    <t>Gross Profit</t>
  </si>
  <si>
    <t>Growth Factor</t>
  </si>
  <si>
    <t>Cost Factor</t>
  </si>
  <si>
    <t>Expense Factor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</si>
</sst>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0" fillId="0" borderId="1" xfId="0" applyBorder="1"/>
    <xf numFmtId="44" fontId="0" fillId="0" borderId="1" xfId="0" applyNumberFormat="1" applyBorder="1"/>
    <xf numFmtId="43" fontId="0" fillId="0" borderId="1" xfId="1" applyFont="1" applyBorder="1"/>
    <xf numFmtId="0" fontId="0" fillId="0" borderId="0" xfId="0" applyBorder="1"/>
    <xf numFmtId="0" fontId="1" fillId="3" borderId="1" xfId="0" applyFont="1" applyFill="1" applyBorder="1"/>
    <xf numFmtId="0" fontId="1" fillId="3" borderId="0" xfId="0" applyFont="1" applyFill="1"/>
    <xf numFmtId="0" fontId="1" fillId="4" borderId="1" xfId="0" applyFont="1" applyFill="1" applyBorder="1" applyAlignment="1">
      <alignment horizontal="center"/>
    </xf>
    <xf numFmtId="44" fontId="0" fillId="4" borderId="1" xfId="0" applyNumberFormat="1" applyFill="1" applyBorder="1"/>
    <xf numFmtId="44" fontId="1" fillId="4" borderId="1" xfId="0" applyNumberFormat="1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3" fontId="0" fillId="4" borderId="1" xfId="1" applyFont="1" applyFill="1" applyBorder="1"/>
    <xf numFmtId="9" fontId="0" fillId="0" borderId="1" xfId="0" applyNumberFormat="1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1" fillId="0" borderId="2" xfId="0" applyFont="1" applyBorder="1"/>
    <xf numFmtId="0" fontId="0" fillId="0" borderId="2" xfId="0" applyBorder="1"/>
    <xf numFmtId="164" fontId="0" fillId="0" borderId="1" xfId="0" applyNumberFormat="1" applyBorder="1"/>
    <xf numFmtId="164" fontId="0" fillId="2" borderId="1" xfId="0" applyNumberFormat="1" applyFill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0" fillId="2" borderId="1" xfId="0" applyFill="1" applyBorder="1"/>
    <xf numFmtId="0" fontId="0" fillId="0" borderId="1" xfId="0" applyFill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showFormulas="1" tabSelected="1" workbookViewId="0">
      <selection activeCell="F14" sqref="F14"/>
    </sheetView>
  </sheetViews>
  <sheetFormatPr defaultRowHeight="15"/>
  <cols>
    <col min="1" max="1" width="12.28515625" bestFit="1" customWidth="1"/>
    <col min="2" max="2" width="7" bestFit="1" customWidth="1"/>
    <col min="3" max="3" width="2.5703125" bestFit="1" customWidth="1"/>
    <col min="4" max="4" width="7.140625" bestFit="1" customWidth="1"/>
  </cols>
  <sheetData>
    <row r="1" spans="1:4" ht="18.75">
      <c r="A1" s="25" t="s">
        <v>0</v>
      </c>
      <c r="B1" s="25"/>
      <c r="C1" s="25"/>
      <c r="D1" s="25"/>
    </row>
    <row r="2" spans="1:4">
      <c r="A2" s="2"/>
      <c r="B2" s="2"/>
      <c r="C2" s="2"/>
      <c r="D2" s="2"/>
    </row>
    <row r="3" spans="1:4">
      <c r="A3" s="2" t="s">
        <v>1</v>
      </c>
      <c r="B3" s="2"/>
      <c r="C3" s="2"/>
      <c r="D3" s="2"/>
    </row>
    <row r="4" spans="1:4">
      <c r="A4" s="2" t="s">
        <v>16</v>
      </c>
      <c r="B4" s="2"/>
      <c r="C4" s="2"/>
      <c r="D4" s="2"/>
    </row>
    <row r="5" spans="1:4">
      <c r="A5" s="2" t="s">
        <v>2</v>
      </c>
      <c r="B5" s="2"/>
      <c r="C5" s="2"/>
      <c r="D5" s="2"/>
    </row>
    <row r="6" spans="1:4">
      <c r="A6" s="2"/>
      <c r="B6" s="2"/>
      <c r="C6" s="2"/>
      <c r="D6" s="2"/>
    </row>
    <row r="7" spans="1:4">
      <c r="A7" s="12" t="s">
        <v>3</v>
      </c>
      <c r="B7" s="12" t="s">
        <v>4</v>
      </c>
      <c r="C7" s="12" t="s">
        <v>5</v>
      </c>
      <c r="D7" s="12" t="s">
        <v>6</v>
      </c>
    </row>
    <row r="8" spans="1:4">
      <c r="A8" s="2" t="s">
        <v>7</v>
      </c>
      <c r="B8" s="2">
        <v>4</v>
      </c>
      <c r="C8" s="19">
        <v>1.0900000000000001</v>
      </c>
      <c r="D8" s="20">
        <f>C8*B8</f>
        <v>4.3600000000000003</v>
      </c>
    </row>
    <row r="9" spans="1:4">
      <c r="A9" s="2" t="s">
        <v>8</v>
      </c>
      <c r="B9" s="2">
        <v>1</v>
      </c>
      <c r="C9" s="19">
        <v>0.59</v>
      </c>
      <c r="D9" s="20">
        <f t="shared" ref="D9:D16" si="0">C9*B9</f>
        <v>0.59</v>
      </c>
    </row>
    <row r="10" spans="1:4">
      <c r="A10" s="2" t="s">
        <v>9</v>
      </c>
      <c r="B10" s="2">
        <v>4</v>
      </c>
      <c r="C10" s="19">
        <v>0.38</v>
      </c>
      <c r="D10" s="20">
        <f t="shared" si="0"/>
        <v>1.52</v>
      </c>
    </row>
    <row r="11" spans="1:4">
      <c r="A11" s="2" t="s">
        <v>10</v>
      </c>
      <c r="B11" s="2">
        <v>1</v>
      </c>
      <c r="C11" s="19">
        <v>1.98</v>
      </c>
      <c r="D11" s="20">
        <f t="shared" si="0"/>
        <v>1.98</v>
      </c>
    </row>
    <row r="12" spans="1:4">
      <c r="A12" s="2" t="s">
        <v>11</v>
      </c>
      <c r="B12" s="2">
        <v>1</v>
      </c>
      <c r="C12" s="19">
        <v>2.4900000000000002</v>
      </c>
      <c r="D12" s="20">
        <f t="shared" si="0"/>
        <v>2.4900000000000002</v>
      </c>
    </row>
    <row r="13" spans="1:4">
      <c r="A13" s="2" t="s">
        <v>12</v>
      </c>
      <c r="B13" s="2">
        <v>1</v>
      </c>
      <c r="C13" s="19">
        <v>14.5</v>
      </c>
      <c r="D13" s="20">
        <f t="shared" si="0"/>
        <v>14.5</v>
      </c>
    </row>
    <row r="14" spans="1:4">
      <c r="A14" s="2" t="s">
        <v>13</v>
      </c>
      <c r="B14" s="2">
        <v>1</v>
      </c>
      <c r="C14" s="19">
        <v>1.49</v>
      </c>
      <c r="D14" s="20">
        <f t="shared" si="0"/>
        <v>1.49</v>
      </c>
    </row>
    <row r="15" spans="1:4">
      <c r="A15" s="2" t="s">
        <v>14</v>
      </c>
      <c r="B15" s="2">
        <v>1</v>
      </c>
      <c r="C15" s="19">
        <v>0.99</v>
      </c>
      <c r="D15" s="20">
        <f t="shared" si="0"/>
        <v>0.99</v>
      </c>
    </row>
    <row r="16" spans="1:4">
      <c r="A16" s="2" t="s">
        <v>15</v>
      </c>
      <c r="B16" s="2">
        <v>4</v>
      </c>
      <c r="C16" s="19">
        <v>0.89</v>
      </c>
      <c r="D16" s="20">
        <f t="shared" si="0"/>
        <v>3.56</v>
      </c>
    </row>
    <row r="17" spans="1:4">
      <c r="A17" s="21" t="s">
        <v>6</v>
      </c>
      <c r="B17" s="21">
        <f>SUM(B8:B16)</f>
        <v>18</v>
      </c>
      <c r="C17" s="22"/>
      <c r="D17" s="22">
        <f t="shared" ref="D17" si="1">SUM(D8:D16)</f>
        <v>31.479999999999997</v>
      </c>
    </row>
  </sheetData>
  <mergeCells count="1">
    <mergeCell ref="A1:D1"/>
  </mergeCells>
  <pageMargins left="0.7" right="0.7" top="0.75" bottom="0.75" header="0.3" footer="0.3"/>
  <pageSetup paperSize="256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showFormulas="1" workbookViewId="0">
      <selection activeCell="F14" sqref="F14"/>
    </sheetView>
  </sheetViews>
  <sheetFormatPr defaultRowHeight="15"/>
  <cols>
    <col min="1" max="1" width="10.85546875" bestFit="1" customWidth="1"/>
    <col min="2" max="3" width="7.28515625" bestFit="1" customWidth="1"/>
    <col min="4" max="4" width="7.42578125" bestFit="1" customWidth="1"/>
    <col min="5" max="6" width="7.140625" bestFit="1" customWidth="1"/>
    <col min="7" max="7" width="7.42578125" bestFit="1" customWidth="1"/>
  </cols>
  <sheetData>
    <row r="1" spans="1:7" ht="18.75">
      <c r="A1" s="25" t="s">
        <v>17</v>
      </c>
      <c r="B1" s="25"/>
      <c r="C1" s="25"/>
      <c r="D1" s="25"/>
      <c r="E1" s="25"/>
      <c r="F1" s="25"/>
      <c r="G1" s="25"/>
    </row>
    <row r="2" spans="1:7">
      <c r="A2" s="26" t="s">
        <v>37</v>
      </c>
      <c r="B2" s="26"/>
      <c r="C2" s="26"/>
      <c r="D2" s="26"/>
      <c r="E2" s="26"/>
      <c r="F2" s="26"/>
      <c r="G2" s="26"/>
    </row>
    <row r="3" spans="1:7">
      <c r="A3" s="26" t="s">
        <v>18</v>
      </c>
      <c r="B3" s="26"/>
      <c r="C3" s="26"/>
      <c r="D3" s="26"/>
      <c r="E3" s="26"/>
      <c r="F3" s="26"/>
      <c r="G3" s="26"/>
    </row>
    <row r="4" spans="1:7">
      <c r="A4" s="2"/>
      <c r="B4" s="2"/>
      <c r="C4" s="2"/>
      <c r="D4" s="2"/>
      <c r="E4" s="2"/>
      <c r="F4" s="2"/>
      <c r="G4" s="2"/>
    </row>
    <row r="5" spans="1:7">
      <c r="A5" s="2"/>
      <c r="B5" s="12" t="s">
        <v>19</v>
      </c>
      <c r="C5" s="12" t="s">
        <v>20</v>
      </c>
      <c r="D5" s="12" t="s">
        <v>21</v>
      </c>
      <c r="E5" s="12" t="s">
        <v>22</v>
      </c>
      <c r="F5" s="12" t="s">
        <v>23</v>
      </c>
      <c r="G5" s="12" t="s">
        <v>24</v>
      </c>
    </row>
    <row r="6" spans="1:7">
      <c r="A6" s="12" t="s">
        <v>25</v>
      </c>
      <c r="B6" s="2"/>
      <c r="C6" s="2"/>
      <c r="D6" s="2"/>
      <c r="E6" s="2"/>
      <c r="F6" s="2"/>
      <c r="G6" s="2"/>
    </row>
    <row r="7" spans="1:7">
      <c r="A7" s="2" t="s">
        <v>26</v>
      </c>
      <c r="B7" s="2">
        <v>525</v>
      </c>
      <c r="C7" s="2">
        <v>475</v>
      </c>
      <c r="D7" s="2">
        <v>595</v>
      </c>
      <c r="E7" s="2">
        <v>627</v>
      </c>
      <c r="F7" s="2">
        <v>654</v>
      </c>
      <c r="G7" s="2">
        <v>602</v>
      </c>
    </row>
    <row r="8" spans="1:7">
      <c r="A8" s="2" t="s">
        <v>27</v>
      </c>
      <c r="B8" s="2">
        <v>101</v>
      </c>
      <c r="C8" s="2">
        <v>63</v>
      </c>
      <c r="D8" s="2">
        <v>122</v>
      </c>
      <c r="E8" s="2">
        <v>125</v>
      </c>
      <c r="F8" s="2">
        <v>132</v>
      </c>
      <c r="G8" s="2">
        <v>129</v>
      </c>
    </row>
    <row r="9" spans="1:7">
      <c r="A9" s="12" t="s">
        <v>28</v>
      </c>
      <c r="B9" s="23">
        <f>+B7-B8</f>
        <v>424</v>
      </c>
      <c r="C9" s="23">
        <f t="shared" ref="C9:G9" si="0">+C7-C8</f>
        <v>412</v>
      </c>
      <c r="D9" s="23">
        <f t="shared" si="0"/>
        <v>473</v>
      </c>
      <c r="E9" s="23">
        <f t="shared" si="0"/>
        <v>502</v>
      </c>
      <c r="F9" s="23">
        <f t="shared" si="0"/>
        <v>522</v>
      </c>
      <c r="G9" s="23">
        <f t="shared" si="0"/>
        <v>473</v>
      </c>
    </row>
    <row r="10" spans="1:7">
      <c r="A10" s="2"/>
      <c r="B10" s="2"/>
      <c r="C10" s="2"/>
      <c r="D10" s="2"/>
      <c r="E10" s="2"/>
      <c r="F10" s="2"/>
      <c r="G10" s="2"/>
    </row>
    <row r="11" spans="1:7">
      <c r="A11" s="12" t="s">
        <v>29</v>
      </c>
      <c r="B11" s="2"/>
      <c r="C11" s="2"/>
      <c r="D11" s="2"/>
      <c r="E11" s="2"/>
      <c r="F11" s="2"/>
      <c r="G11" s="2"/>
    </row>
    <row r="12" spans="1:7">
      <c r="A12" s="2" t="s">
        <v>30</v>
      </c>
      <c r="B12" s="2">
        <v>140</v>
      </c>
      <c r="C12" s="2">
        <v>125</v>
      </c>
      <c r="D12" s="2">
        <v>160</v>
      </c>
      <c r="E12" s="2">
        <v>152</v>
      </c>
      <c r="F12" s="2">
        <v>160</v>
      </c>
      <c r="G12" s="2">
        <v>165</v>
      </c>
    </row>
    <row r="13" spans="1:7">
      <c r="A13" s="2" t="s">
        <v>31</v>
      </c>
      <c r="B13" s="2">
        <v>65</v>
      </c>
      <c r="C13" s="2">
        <v>47</v>
      </c>
      <c r="D13" s="2">
        <v>53</v>
      </c>
      <c r="E13" s="2">
        <v>68</v>
      </c>
      <c r="F13" s="2">
        <v>57</v>
      </c>
      <c r="G13" s="2">
        <v>60</v>
      </c>
    </row>
    <row r="14" spans="1:7">
      <c r="A14" s="2" t="s">
        <v>32</v>
      </c>
      <c r="B14" s="2">
        <v>23</v>
      </c>
      <c r="C14" s="2">
        <v>18</v>
      </c>
      <c r="D14" s="2">
        <v>10</v>
      </c>
      <c r="E14" s="2">
        <v>13</v>
      </c>
      <c r="F14" s="2">
        <v>8</v>
      </c>
      <c r="G14" s="2">
        <v>10</v>
      </c>
    </row>
    <row r="15" spans="1:7">
      <c r="A15" s="12" t="s">
        <v>33</v>
      </c>
      <c r="B15" s="23">
        <f>SUM(B12:B14)</f>
        <v>228</v>
      </c>
      <c r="C15" s="23">
        <f t="shared" ref="C15:G15" si="1">SUM(C12:C14)</f>
        <v>190</v>
      </c>
      <c r="D15" s="23">
        <f t="shared" si="1"/>
        <v>223</v>
      </c>
      <c r="E15" s="23">
        <f t="shared" si="1"/>
        <v>233</v>
      </c>
      <c r="F15" s="23">
        <f t="shared" si="1"/>
        <v>225</v>
      </c>
      <c r="G15" s="23">
        <f t="shared" si="1"/>
        <v>235</v>
      </c>
    </row>
    <row r="17" spans="1:7">
      <c r="A17" s="2" t="s">
        <v>36</v>
      </c>
      <c r="B17" s="23">
        <f>+B9-B15</f>
        <v>196</v>
      </c>
      <c r="C17" s="23">
        <f t="shared" ref="C17:G17" si="2">+C9-C15</f>
        <v>222</v>
      </c>
      <c r="D17" s="23">
        <f t="shared" si="2"/>
        <v>250</v>
      </c>
      <c r="E17" s="23">
        <f t="shared" si="2"/>
        <v>269</v>
      </c>
      <c r="F17" s="23">
        <f t="shared" si="2"/>
        <v>297</v>
      </c>
      <c r="G17" s="23">
        <f t="shared" si="2"/>
        <v>238</v>
      </c>
    </row>
    <row r="18" spans="1:7">
      <c r="A18" s="2" t="s">
        <v>34</v>
      </c>
      <c r="B18" s="23">
        <f>+B17*0.25</f>
        <v>49</v>
      </c>
      <c r="C18" s="23">
        <f t="shared" ref="C18:G18" si="3">+C17*0.25</f>
        <v>55.5</v>
      </c>
      <c r="D18" s="23">
        <f t="shared" si="3"/>
        <v>62.5</v>
      </c>
      <c r="E18" s="23">
        <f t="shared" si="3"/>
        <v>67.25</v>
      </c>
      <c r="F18" s="23">
        <f t="shared" si="3"/>
        <v>74.25</v>
      </c>
      <c r="G18" s="23">
        <f t="shared" si="3"/>
        <v>59.5</v>
      </c>
    </row>
    <row r="19" spans="1:7">
      <c r="A19" s="2" t="s">
        <v>35</v>
      </c>
      <c r="B19" s="23">
        <f>+B17-B18</f>
        <v>147</v>
      </c>
      <c r="C19" s="23">
        <f t="shared" ref="C19:G19" si="4">+C17-C18</f>
        <v>166.5</v>
      </c>
      <c r="D19" s="23">
        <f t="shared" si="4"/>
        <v>187.5</v>
      </c>
      <c r="E19" s="23">
        <f t="shared" si="4"/>
        <v>201.75</v>
      </c>
      <c r="F19" s="23">
        <f t="shared" si="4"/>
        <v>222.75</v>
      </c>
      <c r="G19" s="23">
        <f t="shared" si="4"/>
        <v>178.5</v>
      </c>
    </row>
  </sheetData>
  <mergeCells count="3">
    <mergeCell ref="A1:G1"/>
    <mergeCell ref="A2:G2"/>
    <mergeCell ref="A3:G3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Formulas="1" workbookViewId="0">
      <selection activeCell="F14" sqref="F14"/>
    </sheetView>
  </sheetViews>
  <sheetFormatPr defaultRowHeight="15"/>
  <cols>
    <col min="1" max="1" width="9" bestFit="1" customWidth="1"/>
    <col min="2" max="3" width="7.28515625" bestFit="1" customWidth="1"/>
    <col min="4" max="4" width="7.42578125" bestFit="1" customWidth="1"/>
    <col min="5" max="6" width="7.140625" bestFit="1" customWidth="1"/>
    <col min="7" max="8" width="7.42578125" bestFit="1" customWidth="1"/>
  </cols>
  <sheetData>
    <row r="1" spans="1:8" ht="18.75">
      <c r="A1" s="25" t="s">
        <v>38</v>
      </c>
      <c r="B1" s="25"/>
      <c r="C1" s="25"/>
      <c r="D1" s="25"/>
      <c r="E1" s="25"/>
      <c r="F1" s="25"/>
      <c r="G1" s="25"/>
      <c r="H1" s="25"/>
    </row>
    <row r="2" spans="1:8">
      <c r="A2" s="2"/>
      <c r="B2" s="2"/>
      <c r="C2" s="2"/>
      <c r="D2" s="2"/>
      <c r="E2" s="2"/>
      <c r="F2" s="2"/>
      <c r="G2" s="2"/>
      <c r="H2" s="2"/>
    </row>
    <row r="3" spans="1:8">
      <c r="A3" s="2"/>
      <c r="B3" s="12" t="s">
        <v>39</v>
      </c>
      <c r="C3" s="12" t="s">
        <v>40</v>
      </c>
      <c r="D3" s="12" t="s">
        <v>41</v>
      </c>
      <c r="E3" s="12" t="s">
        <v>42</v>
      </c>
      <c r="F3" s="12" t="s">
        <v>43</v>
      </c>
      <c r="G3" s="12" t="s">
        <v>44</v>
      </c>
      <c r="H3" s="12" t="s">
        <v>6</v>
      </c>
    </row>
    <row r="4" spans="1:8">
      <c r="A4" s="12" t="s">
        <v>54</v>
      </c>
      <c r="B4" s="2"/>
      <c r="C4" s="2"/>
      <c r="D4" s="2"/>
      <c r="E4" s="2"/>
      <c r="F4" s="2"/>
      <c r="G4" s="2"/>
      <c r="H4" s="24"/>
    </row>
    <row r="5" spans="1:8">
      <c r="A5" s="2" t="s">
        <v>45</v>
      </c>
      <c r="B5" s="2">
        <v>2700</v>
      </c>
      <c r="C5" s="2">
        <v>1980</v>
      </c>
      <c r="D5" s="2">
        <v>3420</v>
      </c>
      <c r="E5" s="2">
        <v>2960</v>
      </c>
      <c r="F5" s="2">
        <v>2280</v>
      </c>
      <c r="G5" s="2">
        <v>3150</v>
      </c>
      <c r="H5" s="23">
        <f>SUM(B5:G5)</f>
        <v>16490</v>
      </c>
    </row>
    <row r="6" spans="1:8">
      <c r="A6" s="2" t="s">
        <v>46</v>
      </c>
      <c r="B6" s="2">
        <v>1390</v>
      </c>
      <c r="C6" s="2">
        <v>975</v>
      </c>
      <c r="D6" s="2">
        <v>1260</v>
      </c>
      <c r="E6" s="2">
        <v>1390</v>
      </c>
      <c r="F6" s="2">
        <v>2240</v>
      </c>
      <c r="G6" s="2">
        <v>1660</v>
      </c>
      <c r="H6" s="23">
        <f t="shared" ref="H6:H7" si="0">SUM(B6:G6)</f>
        <v>8915</v>
      </c>
    </row>
    <row r="7" spans="1:8">
      <c r="A7" s="2" t="s">
        <v>47</v>
      </c>
      <c r="B7" s="2">
        <v>920</v>
      </c>
      <c r="C7" s="2">
        <v>822</v>
      </c>
      <c r="D7" s="2">
        <v>765</v>
      </c>
      <c r="E7" s="2">
        <v>847</v>
      </c>
      <c r="F7" s="2">
        <v>652</v>
      </c>
      <c r="G7" s="2">
        <v>987</v>
      </c>
      <c r="H7" s="23">
        <f t="shared" si="0"/>
        <v>4993</v>
      </c>
    </row>
    <row r="8" spans="1:8">
      <c r="A8" s="2" t="s">
        <v>48</v>
      </c>
      <c r="B8" s="23">
        <f>SUM(B5:B7)</f>
        <v>5010</v>
      </c>
      <c r="C8" s="23">
        <f t="shared" ref="C8:H8" si="1">SUM(C5:C7)</f>
        <v>3777</v>
      </c>
      <c r="D8" s="23">
        <f t="shared" si="1"/>
        <v>5445</v>
      </c>
      <c r="E8" s="23">
        <f t="shared" si="1"/>
        <v>5197</v>
      </c>
      <c r="F8" s="23">
        <f t="shared" si="1"/>
        <v>5172</v>
      </c>
      <c r="G8" s="23">
        <f t="shared" si="1"/>
        <v>5797</v>
      </c>
      <c r="H8" s="23">
        <f t="shared" si="1"/>
        <v>30398</v>
      </c>
    </row>
    <row r="9" spans="1:8">
      <c r="A9" s="2"/>
      <c r="B9" s="2"/>
      <c r="C9" s="2"/>
      <c r="D9" s="2"/>
      <c r="E9" s="2"/>
      <c r="F9" s="2"/>
      <c r="G9" s="2"/>
      <c r="H9" s="2"/>
    </row>
    <row r="10" spans="1:8">
      <c r="A10" s="12" t="s">
        <v>53</v>
      </c>
      <c r="B10" s="2"/>
      <c r="C10" s="2"/>
      <c r="D10" s="2"/>
      <c r="E10" s="2"/>
      <c r="F10" s="2"/>
      <c r="G10" s="2"/>
      <c r="H10" s="2"/>
    </row>
    <row r="11" spans="1:8">
      <c r="A11" s="2" t="s">
        <v>30</v>
      </c>
      <c r="B11" s="2">
        <v>850</v>
      </c>
      <c r="C11" s="2">
        <v>620</v>
      </c>
      <c r="D11" s="2">
        <v>740</v>
      </c>
      <c r="E11" s="2">
        <v>800</v>
      </c>
      <c r="F11" s="2">
        <v>910</v>
      </c>
      <c r="G11" s="2">
        <v>780</v>
      </c>
      <c r="H11" s="23">
        <f>SUM(B11:G11)</f>
        <v>4700</v>
      </c>
    </row>
    <row r="12" spans="1:8">
      <c r="A12" s="2" t="s">
        <v>27</v>
      </c>
      <c r="B12" s="2">
        <v>870</v>
      </c>
      <c r="C12" s="2">
        <v>530</v>
      </c>
      <c r="D12" s="2">
        <v>820</v>
      </c>
      <c r="E12" s="2">
        <v>1210</v>
      </c>
      <c r="F12" s="2">
        <v>1100</v>
      </c>
      <c r="G12" s="2">
        <v>1025</v>
      </c>
      <c r="H12" s="23">
        <f t="shared" ref="H12:H16" si="2">SUM(B12:G12)</f>
        <v>5555</v>
      </c>
    </row>
    <row r="13" spans="1:8">
      <c r="A13" s="2" t="s">
        <v>49</v>
      </c>
      <c r="B13" s="2">
        <v>1200</v>
      </c>
      <c r="C13" s="2">
        <v>1200</v>
      </c>
      <c r="D13" s="2">
        <v>1200</v>
      </c>
      <c r="E13" s="2">
        <v>1200</v>
      </c>
      <c r="F13" s="2">
        <v>1200</v>
      </c>
      <c r="G13" s="2">
        <v>1200</v>
      </c>
      <c r="H13" s="23">
        <f t="shared" si="2"/>
        <v>7200</v>
      </c>
    </row>
    <row r="14" spans="1:8">
      <c r="A14" s="2" t="s">
        <v>50</v>
      </c>
      <c r="B14" s="2">
        <v>600</v>
      </c>
      <c r="C14" s="2">
        <v>600</v>
      </c>
      <c r="D14" s="2">
        <v>600</v>
      </c>
      <c r="E14" s="2">
        <v>600</v>
      </c>
      <c r="F14" s="2">
        <v>600</v>
      </c>
      <c r="G14" s="2">
        <v>600</v>
      </c>
      <c r="H14" s="23">
        <f t="shared" si="2"/>
        <v>3600</v>
      </c>
    </row>
    <row r="15" spans="1:8">
      <c r="A15" s="2" t="s">
        <v>51</v>
      </c>
      <c r="B15" s="2">
        <v>200</v>
      </c>
      <c r="C15" s="2">
        <v>200</v>
      </c>
      <c r="D15" s="2">
        <v>200</v>
      </c>
      <c r="E15" s="2">
        <v>200</v>
      </c>
      <c r="F15" s="2">
        <v>200</v>
      </c>
      <c r="G15" s="2">
        <v>200</v>
      </c>
      <c r="H15" s="23">
        <f t="shared" si="2"/>
        <v>1200</v>
      </c>
    </row>
    <row r="16" spans="1:8">
      <c r="A16" s="2" t="s">
        <v>32</v>
      </c>
      <c r="B16" s="2">
        <v>125</v>
      </c>
      <c r="C16" s="2">
        <v>87</v>
      </c>
      <c r="D16" s="2">
        <v>65</v>
      </c>
      <c r="E16" s="2">
        <v>54</v>
      </c>
      <c r="F16" s="2">
        <v>63</v>
      </c>
      <c r="G16" s="2">
        <v>70</v>
      </c>
      <c r="H16" s="23">
        <f t="shared" si="2"/>
        <v>464</v>
      </c>
    </row>
    <row r="17" spans="1:8">
      <c r="A17" s="2" t="s">
        <v>33</v>
      </c>
      <c r="B17" s="23">
        <f>SUM(B11:B16)</f>
        <v>3845</v>
      </c>
      <c r="C17" s="23">
        <f t="shared" ref="C17:H17" si="3">SUM(C11:C16)</f>
        <v>3237</v>
      </c>
      <c r="D17" s="23">
        <f t="shared" si="3"/>
        <v>3625</v>
      </c>
      <c r="E17" s="23">
        <f t="shared" si="3"/>
        <v>4064</v>
      </c>
      <c r="F17" s="23">
        <f t="shared" si="3"/>
        <v>4073</v>
      </c>
      <c r="G17" s="23">
        <f t="shared" si="3"/>
        <v>3875</v>
      </c>
      <c r="H17" s="23">
        <f t="shared" si="3"/>
        <v>22719</v>
      </c>
    </row>
    <row r="18" spans="1:8">
      <c r="A18" s="2"/>
      <c r="B18" s="2"/>
      <c r="C18" s="2"/>
      <c r="D18" s="2"/>
      <c r="E18" s="2"/>
      <c r="F18" s="2"/>
      <c r="G18" s="2"/>
      <c r="H18" s="2"/>
    </row>
    <row r="19" spans="1:8">
      <c r="A19" s="12" t="s">
        <v>52</v>
      </c>
      <c r="B19" s="23">
        <f>+B8-B17</f>
        <v>1165</v>
      </c>
      <c r="C19" s="23">
        <f t="shared" ref="C19:H19" si="4">+C8-C17</f>
        <v>540</v>
      </c>
      <c r="D19" s="23">
        <f t="shared" si="4"/>
        <v>1820</v>
      </c>
      <c r="E19" s="23">
        <f t="shared" si="4"/>
        <v>1133</v>
      </c>
      <c r="F19" s="23">
        <f t="shared" si="4"/>
        <v>1099</v>
      </c>
      <c r="G19" s="23">
        <f t="shared" si="4"/>
        <v>1922</v>
      </c>
      <c r="H19" s="23">
        <f t="shared" si="4"/>
        <v>7679</v>
      </c>
    </row>
  </sheetData>
  <mergeCells count="1">
    <mergeCell ref="A1:H1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showFormulas="1" workbookViewId="0">
      <selection activeCell="F14" sqref="F14"/>
    </sheetView>
  </sheetViews>
  <sheetFormatPr defaultRowHeight="15"/>
  <cols>
    <col min="1" max="1" width="4.42578125" bestFit="1" customWidth="1"/>
    <col min="2" max="3" width="6.42578125" bestFit="1" customWidth="1"/>
    <col min="4" max="4" width="6.5703125" bestFit="1" customWidth="1"/>
    <col min="5" max="6" width="6.28515625" bestFit="1" customWidth="1"/>
    <col min="7" max="7" width="7.42578125" bestFit="1" customWidth="1"/>
    <col min="8" max="8" width="9.5703125" bestFit="1" customWidth="1"/>
  </cols>
  <sheetData>
    <row r="1" spans="1:8" s="1" customFormat="1">
      <c r="A1" s="27" t="s">
        <v>55</v>
      </c>
      <c r="B1" s="27"/>
      <c r="C1" s="27"/>
      <c r="D1" s="27"/>
      <c r="E1" s="27"/>
      <c r="F1" s="27"/>
      <c r="G1" s="27"/>
      <c r="H1" s="27"/>
    </row>
    <row r="2" spans="1:8">
      <c r="A2" s="2"/>
      <c r="B2" s="2"/>
      <c r="C2" s="2"/>
      <c r="D2" s="2"/>
      <c r="E2" s="2"/>
      <c r="F2" s="2"/>
      <c r="G2" s="2"/>
      <c r="H2" s="2"/>
    </row>
    <row r="3" spans="1:8" s="7" customFormat="1">
      <c r="A3" s="6"/>
      <c r="B3" s="6">
        <v>2003</v>
      </c>
      <c r="C3" s="6">
        <v>2002</v>
      </c>
      <c r="D3" s="6">
        <v>2001</v>
      </c>
      <c r="E3" s="6">
        <v>2000</v>
      </c>
      <c r="F3" s="6">
        <v>1999</v>
      </c>
      <c r="G3" s="8" t="s">
        <v>6</v>
      </c>
      <c r="H3" s="8" t="s">
        <v>56</v>
      </c>
    </row>
    <row r="4" spans="1:8">
      <c r="A4" s="2" t="s">
        <v>57</v>
      </c>
      <c r="B4" s="3">
        <v>200000</v>
      </c>
      <c r="C4" s="3">
        <v>240000</v>
      </c>
      <c r="D4" s="3">
        <v>270000</v>
      </c>
      <c r="E4" s="3">
        <v>300000</v>
      </c>
      <c r="F4" s="3">
        <v>285000</v>
      </c>
      <c r="G4" s="9">
        <f>SUM(B4:F4)</f>
        <v>1295000</v>
      </c>
      <c r="H4" s="9">
        <f>AVERAGE(B4:F4)</f>
        <v>259000</v>
      </c>
    </row>
    <row r="5" spans="1:8">
      <c r="A5" s="2" t="s">
        <v>58</v>
      </c>
      <c r="B5" s="4">
        <v>290000</v>
      </c>
      <c r="C5" s="4">
        <v>320000</v>
      </c>
      <c r="D5" s="4">
        <v>33000</v>
      </c>
      <c r="E5" s="4">
        <v>350000</v>
      </c>
      <c r="F5" s="4">
        <v>360000</v>
      </c>
      <c r="G5" s="9">
        <f t="shared" ref="G5:G10" si="0">SUM(B5:F5)</f>
        <v>1353000</v>
      </c>
      <c r="H5" s="9">
        <f t="shared" ref="H5:H10" si="1">AVERAGE(B5:F5)</f>
        <v>270600</v>
      </c>
    </row>
    <row r="6" spans="1:8">
      <c r="A6" s="2" t="s">
        <v>59</v>
      </c>
      <c r="B6" s="4">
        <v>150000</v>
      </c>
      <c r="C6" s="4">
        <v>155000</v>
      </c>
      <c r="D6" s="4">
        <v>170000</v>
      </c>
      <c r="E6" s="4">
        <v>175000</v>
      </c>
      <c r="F6" s="4">
        <v>220000</v>
      </c>
      <c r="G6" s="9">
        <f t="shared" si="0"/>
        <v>870000</v>
      </c>
      <c r="H6" s="9">
        <f t="shared" si="1"/>
        <v>174000</v>
      </c>
    </row>
    <row r="7" spans="1:8">
      <c r="A7" s="2" t="s">
        <v>60</v>
      </c>
      <c r="B7" s="4">
        <v>180000</v>
      </c>
      <c r="C7" s="4">
        <v>220000</v>
      </c>
      <c r="D7" s="4">
        <v>240000</v>
      </c>
      <c r="E7" s="4">
        <v>241000</v>
      </c>
      <c r="F7" s="4">
        <v>250000</v>
      </c>
      <c r="G7" s="9">
        <f t="shared" si="0"/>
        <v>1131000</v>
      </c>
      <c r="H7" s="9">
        <f t="shared" si="1"/>
        <v>226200</v>
      </c>
    </row>
    <row r="8" spans="1:8">
      <c r="A8" s="2" t="s">
        <v>61</v>
      </c>
      <c r="B8" s="4">
        <v>27000</v>
      </c>
      <c r="C8" s="4">
        <v>29000</v>
      </c>
      <c r="D8" s="4">
        <v>32000</v>
      </c>
      <c r="E8" s="4">
        <v>35000</v>
      </c>
      <c r="F8" s="4">
        <v>57000</v>
      </c>
      <c r="G8" s="9">
        <f t="shared" si="0"/>
        <v>180000</v>
      </c>
      <c r="H8" s="9">
        <f t="shared" si="1"/>
        <v>36000</v>
      </c>
    </row>
    <row r="9" spans="1:8">
      <c r="A9" s="2" t="s">
        <v>62</v>
      </c>
      <c r="B9" s="4">
        <v>120000</v>
      </c>
      <c r="C9" s="4">
        <v>105000</v>
      </c>
      <c r="D9" s="4">
        <v>90000</v>
      </c>
      <c r="E9" s="4">
        <v>75000</v>
      </c>
      <c r="F9" s="4">
        <v>72000</v>
      </c>
      <c r="G9" s="9">
        <f t="shared" si="0"/>
        <v>462000</v>
      </c>
      <c r="H9" s="9">
        <f t="shared" si="1"/>
        <v>92400</v>
      </c>
    </row>
    <row r="10" spans="1:8" s="7" customFormat="1">
      <c r="A10" s="6" t="s">
        <v>6</v>
      </c>
      <c r="B10" s="10">
        <f>SUM(B4:B9)</f>
        <v>967000</v>
      </c>
      <c r="C10" s="10">
        <f t="shared" ref="C10:F10" si="2">SUM(C4:C9)</f>
        <v>1069000</v>
      </c>
      <c r="D10" s="10">
        <f t="shared" si="2"/>
        <v>835000</v>
      </c>
      <c r="E10" s="10">
        <f t="shared" si="2"/>
        <v>1176000</v>
      </c>
      <c r="F10" s="10">
        <f t="shared" si="2"/>
        <v>1244000</v>
      </c>
      <c r="G10" s="10">
        <f t="shared" si="0"/>
        <v>5291000</v>
      </c>
      <c r="H10" s="10">
        <f t="shared" si="1"/>
        <v>1058200</v>
      </c>
    </row>
  </sheetData>
  <mergeCells count="1">
    <mergeCell ref="A1:H1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showFormulas="1" workbookViewId="0">
      <selection activeCell="F14" sqref="F14"/>
    </sheetView>
  </sheetViews>
  <sheetFormatPr defaultRowHeight="15"/>
  <cols>
    <col min="1" max="1" width="7.28515625" bestFit="1" customWidth="1"/>
    <col min="2" max="2" width="5.28515625" bestFit="1" customWidth="1"/>
    <col min="3" max="4" width="7" bestFit="1" customWidth="1"/>
    <col min="5" max="5" width="7.140625" bestFit="1" customWidth="1"/>
    <col min="6" max="7" width="7" bestFit="1" customWidth="1"/>
    <col min="8" max="8" width="6.28515625" bestFit="1" customWidth="1"/>
  </cols>
  <sheetData>
    <row r="1" spans="1:8" ht="18.75">
      <c r="A1" s="25" t="s">
        <v>63</v>
      </c>
      <c r="B1" s="25"/>
      <c r="C1" s="25"/>
      <c r="D1" s="25"/>
      <c r="E1" s="25"/>
      <c r="F1" s="25"/>
      <c r="G1" s="25"/>
      <c r="H1" s="25"/>
    </row>
    <row r="2" spans="1:8">
      <c r="A2" s="2"/>
      <c r="B2" s="2"/>
      <c r="C2" s="15"/>
      <c r="D2" s="2"/>
      <c r="E2" s="2"/>
      <c r="F2" s="2"/>
      <c r="G2" s="2"/>
      <c r="H2" s="2"/>
    </row>
    <row r="3" spans="1:8">
      <c r="A3" s="2"/>
      <c r="B3" s="11" t="s">
        <v>19</v>
      </c>
      <c r="C3" s="16" t="s">
        <v>20</v>
      </c>
      <c r="D3" s="11" t="s">
        <v>21</v>
      </c>
      <c r="E3" s="11" t="s">
        <v>22</v>
      </c>
      <c r="F3" s="11" t="s">
        <v>23</v>
      </c>
      <c r="G3" s="11" t="s">
        <v>24</v>
      </c>
      <c r="H3" s="11" t="s">
        <v>6</v>
      </c>
    </row>
    <row r="4" spans="1:8">
      <c r="A4" s="2"/>
      <c r="B4" s="2"/>
      <c r="C4" s="15"/>
      <c r="D4" s="2"/>
      <c r="E4" s="2"/>
      <c r="F4" s="2"/>
      <c r="G4" s="2"/>
      <c r="H4" s="2"/>
    </row>
    <row r="5" spans="1:8">
      <c r="A5" s="12" t="s">
        <v>26</v>
      </c>
      <c r="B5" s="4">
        <v>2500</v>
      </c>
      <c r="C5" s="13">
        <f>B5*(1+$B$11)</f>
        <v>2550</v>
      </c>
      <c r="D5" s="13">
        <f t="shared" ref="D5:G5" si="0">C5*(1+$B$11)</f>
        <v>2601</v>
      </c>
      <c r="E5" s="13">
        <f t="shared" si="0"/>
        <v>2653.02</v>
      </c>
      <c r="F5" s="13">
        <f t="shared" si="0"/>
        <v>2706.0803999999998</v>
      </c>
      <c r="G5" s="13">
        <f t="shared" si="0"/>
        <v>2760.2020079999998</v>
      </c>
      <c r="H5" s="13">
        <f>SUM(B5:G5)</f>
        <v>15770.302408</v>
      </c>
    </row>
    <row r="6" spans="1:8">
      <c r="A6" s="12" t="s">
        <v>5</v>
      </c>
      <c r="B6" s="13">
        <f>B5*$B$12</f>
        <v>1500</v>
      </c>
      <c r="C6" s="13">
        <f t="shared" ref="C6:G6" si="1">C5*$B$12</f>
        <v>1530</v>
      </c>
      <c r="D6" s="13">
        <f t="shared" si="1"/>
        <v>1560.6</v>
      </c>
      <c r="E6" s="13">
        <f t="shared" si="1"/>
        <v>1591.8119999999999</v>
      </c>
      <c r="F6" s="13">
        <f t="shared" si="1"/>
        <v>1623.6482399999998</v>
      </c>
      <c r="G6" s="13">
        <f t="shared" si="1"/>
        <v>1656.1212047999998</v>
      </c>
      <c r="H6" s="13">
        <f t="shared" ref="H6:H9" si="2">SUM(B6:G6)</f>
        <v>9462.1814448000005</v>
      </c>
    </row>
    <row r="7" spans="1:8">
      <c r="A7" s="12" t="s">
        <v>64</v>
      </c>
      <c r="B7" s="13">
        <f>+B5-B6</f>
        <v>1000</v>
      </c>
      <c r="C7" s="13">
        <f t="shared" ref="C7:G7" si="3">+C5-C6</f>
        <v>1020</v>
      </c>
      <c r="D7" s="13">
        <f t="shared" si="3"/>
        <v>1040.4000000000001</v>
      </c>
      <c r="E7" s="13">
        <f t="shared" si="3"/>
        <v>1061.2080000000001</v>
      </c>
      <c r="F7" s="13">
        <f t="shared" si="3"/>
        <v>1082.4321600000001</v>
      </c>
      <c r="G7" s="13">
        <f t="shared" si="3"/>
        <v>1104.0808032</v>
      </c>
      <c r="H7" s="13">
        <f t="shared" si="2"/>
        <v>6308.1209632000009</v>
      </c>
    </row>
    <row r="8" spans="1:8">
      <c r="A8" s="12" t="s">
        <v>29</v>
      </c>
      <c r="B8" s="13">
        <f>B5*$B$13</f>
        <v>625</v>
      </c>
      <c r="C8" s="13">
        <f t="shared" ref="C8:G8" si="4">C5*$B$13</f>
        <v>637.5</v>
      </c>
      <c r="D8" s="13">
        <f t="shared" si="4"/>
        <v>650.25</v>
      </c>
      <c r="E8" s="13">
        <f t="shared" si="4"/>
        <v>663.255</v>
      </c>
      <c r="F8" s="13">
        <f t="shared" si="4"/>
        <v>676.52009999999996</v>
      </c>
      <c r="G8" s="13">
        <f t="shared" si="4"/>
        <v>690.05050199999994</v>
      </c>
      <c r="H8" s="13">
        <f t="shared" si="2"/>
        <v>3942.5756019999999</v>
      </c>
    </row>
    <row r="9" spans="1:8">
      <c r="A9" s="12" t="s">
        <v>25</v>
      </c>
      <c r="B9" s="13">
        <f>+B7-B8</f>
        <v>375</v>
      </c>
      <c r="C9" s="13">
        <f t="shared" ref="C9:G9" si="5">+C7-C8</f>
        <v>382.5</v>
      </c>
      <c r="D9" s="13">
        <f t="shared" si="5"/>
        <v>390.15000000000009</v>
      </c>
      <c r="E9" s="13">
        <f t="shared" si="5"/>
        <v>397.95300000000009</v>
      </c>
      <c r="F9" s="13">
        <f t="shared" si="5"/>
        <v>405.91206000000011</v>
      </c>
      <c r="G9" s="13">
        <f t="shared" si="5"/>
        <v>414.03030120000005</v>
      </c>
      <c r="H9" s="13">
        <f t="shared" si="2"/>
        <v>2365.5453612000001</v>
      </c>
    </row>
    <row r="10" spans="1:8">
      <c r="A10" s="17"/>
      <c r="B10" s="18"/>
      <c r="C10" s="5"/>
      <c r="D10" s="5"/>
      <c r="E10" s="5"/>
      <c r="F10" s="5"/>
      <c r="G10" s="5"/>
      <c r="H10" s="5"/>
    </row>
    <row r="11" spans="1:8">
      <c r="A11" s="12" t="s">
        <v>65</v>
      </c>
      <c r="B11" s="14">
        <v>0.02</v>
      </c>
      <c r="C11" s="5"/>
      <c r="D11" s="5"/>
      <c r="E11" s="5"/>
      <c r="F11" s="5"/>
      <c r="G11" s="5"/>
      <c r="H11" s="5"/>
    </row>
    <row r="12" spans="1:8">
      <c r="A12" s="12" t="s">
        <v>66</v>
      </c>
      <c r="B12" s="14">
        <v>0.6</v>
      </c>
      <c r="C12" s="5"/>
      <c r="D12" s="5"/>
      <c r="E12" s="5"/>
      <c r="F12" s="5"/>
      <c r="G12" s="5"/>
      <c r="H12" s="5"/>
    </row>
    <row r="13" spans="1:8">
      <c r="A13" s="12" t="s">
        <v>67</v>
      </c>
      <c r="B13" s="14">
        <v>0.25</v>
      </c>
      <c r="C13" s="5"/>
      <c r="D13" s="5"/>
      <c r="E13" s="5"/>
      <c r="F13" s="5"/>
      <c r="G13" s="5"/>
      <c r="H13" s="5"/>
    </row>
  </sheetData>
  <mergeCells count="1">
    <mergeCell ref="A1:H1"/>
  </mergeCells>
  <pageMargins left="0.7" right="0.7" top="0.75" bottom="0.75" header="0.3" footer="0.3"/>
  <pageSetup orientation="landscape" r:id="rId1"/>
  <ignoredErrors>
    <ignoredError sqref="B8:G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Sunday Menu</vt:lpstr>
      <vt:lpstr>May's Cafe</vt:lpstr>
      <vt:lpstr>Perfect Paperback</vt:lpstr>
      <vt:lpstr>Consumer Sports</vt:lpstr>
      <vt:lpstr>Sales Forecast</vt:lpstr>
      <vt:lpstr>'Consumer Sports'!Print_Area</vt:lpstr>
      <vt:lpstr>'May''s Cafe'!Print_Area</vt:lpstr>
      <vt:lpstr>'Perfect Paperback'!Print_Area</vt:lpstr>
      <vt:lpstr>'Sales Forecast'!Print_Area</vt:lpstr>
      <vt:lpstr>'Sunday Menu'!Print_Area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rbennett</dc:creator>
  <cp:lastModifiedBy>Rebecca Bennett</cp:lastModifiedBy>
  <cp:lastPrinted>2013-02-17T22:35:35Z</cp:lastPrinted>
  <dcterms:created xsi:type="dcterms:W3CDTF">2012-10-18T13:20:08Z</dcterms:created>
  <dcterms:modified xsi:type="dcterms:W3CDTF">2013-06-16T01:06:16Z</dcterms:modified>
</cp:coreProperties>
</file>