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fDesk3\Desktop\"/>
    </mc:Choice>
  </mc:AlternateContent>
  <bookViews>
    <workbookView xWindow="120" yWindow="15" windowWidth="19035" windowHeight="12015" activeTab="1"/>
  </bookViews>
  <sheets>
    <sheet name="Pivot Table" sheetId="4" r:id="rId1"/>
    <sheet name="Data" sheetId="1" r:id="rId2"/>
    <sheet name="Sheet2" sheetId="2" r:id="rId3"/>
    <sheet name="Sheet3" sheetId="3" r:id="rId4"/>
  </sheet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H30" i="1" l="1"/>
  <c r="E5" i="1" l="1"/>
  <c r="E6" i="1"/>
  <c r="E7" i="1"/>
  <c r="E4" i="1"/>
  <c r="F1" i="1"/>
  <c r="B8" i="1"/>
  <c r="D5" i="1" s="1"/>
  <c r="C5" i="1"/>
  <c r="C6" i="1"/>
  <c r="C7" i="1"/>
  <c r="C4" i="1"/>
  <c r="D4" i="1" l="1"/>
  <c r="D6" i="1"/>
  <c r="D7" i="1"/>
  <c r="C8" i="1"/>
  <c r="D8" i="1" l="1"/>
</calcChain>
</file>

<file path=xl/sharedStrings.xml><?xml version="1.0" encoding="utf-8"?>
<sst xmlns="http://schemas.openxmlformats.org/spreadsheetml/2006/main" count="100" uniqueCount="61">
  <si>
    <t>Monday</t>
  </si>
  <si>
    <t>Tuesday</t>
  </si>
  <si>
    <t>Wednesday</t>
  </si>
  <si>
    <t>Thursday</t>
  </si>
  <si>
    <t>Friday</t>
  </si>
  <si>
    <t>Saturday</t>
  </si>
  <si>
    <t>Total Sales</t>
  </si>
  <si>
    <t>Commission</t>
  </si>
  <si>
    <t>Percent</t>
  </si>
  <si>
    <t>Comment</t>
  </si>
  <si>
    <t>Bob</t>
  </si>
  <si>
    <t>Sally</t>
  </si>
  <si>
    <t>Joe</t>
  </si>
  <si>
    <t>Celia</t>
  </si>
  <si>
    <t>January</t>
  </si>
  <si>
    <t>February</t>
  </si>
  <si>
    <t>March</t>
  </si>
  <si>
    <t>April</t>
  </si>
  <si>
    <t>May</t>
  </si>
  <si>
    <t>June</t>
  </si>
  <si>
    <t>Jan</t>
  </si>
  <si>
    <t>Feb</t>
  </si>
  <si>
    <t>Mar</t>
  </si>
  <si>
    <t>Avg high</t>
  </si>
  <si>
    <t>Record high</t>
  </si>
  <si>
    <t>Avg low</t>
  </si>
  <si>
    <t>Record low</t>
  </si>
  <si>
    <t>Rate</t>
  </si>
  <si>
    <t>Exercise 1 - Absolute addressing</t>
  </si>
  <si>
    <t>Exercise 5 - Conditional Formatting</t>
  </si>
  <si>
    <t>Monthly paymnt</t>
  </si>
  <si>
    <t xml:space="preserve">(Amount) 
Borrowed </t>
  </si>
  <si>
    <t>(Date)
Borrowed</t>
  </si>
  <si>
    <t>Annual
Interest
(Rate)</t>
  </si>
  <si>
    <t>Loan
Term (Months)</t>
  </si>
  <si>
    <t>Exer. 1A</t>
  </si>
  <si>
    <t>Exercise 4 - Autofill examples</t>
  </si>
  <si>
    <t>Exercise 8 - Pivot Table</t>
  </si>
  <si>
    <t>Sales Person</t>
  </si>
  <si>
    <t>Sales Units</t>
  </si>
  <si>
    <t>Product</t>
  </si>
  <si>
    <t>Emily</t>
  </si>
  <si>
    <t>Apples</t>
  </si>
  <si>
    <t>Dan</t>
  </si>
  <si>
    <t>Oranges</t>
  </si>
  <si>
    <t>Mary</t>
  </si>
  <si>
    <t>Sarah</t>
  </si>
  <si>
    <t xml:space="preserve">Total </t>
  </si>
  <si>
    <t>Sales Amt</t>
  </si>
  <si>
    <t>Sum of Sales Amt</t>
  </si>
  <si>
    <t>Row Labels</t>
  </si>
  <si>
    <t>Grand Total</t>
  </si>
  <si>
    <t>Sum of Sales Units</t>
  </si>
  <si>
    <t>Exercise 2 - IF function example</t>
  </si>
  <si>
    <t>Exer. 3 - Now Function</t>
  </si>
  <si>
    <t>Exercise 8 - Pivot Table result (located on new worksheet)</t>
  </si>
  <si>
    <t>Page 2 of 2</t>
  </si>
  <si>
    <t>Pg 1 of 2</t>
  </si>
  <si>
    <t xml:space="preserve">NPL-Advanced Excel 2013 Handout </t>
  </si>
  <si>
    <t>Exercise 6 - PMT function      &amp;        Exercise 7 - Goal Seek</t>
  </si>
  <si>
    <t>NPL-Advanced Excel 2013 Handout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</si>
</sst>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;@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6">
    <xf numFmtId="0" fontId="0" fillId="0" borderId="0" xfId="0"/>
    <xf numFmtId="9" fontId="0" fillId="0" borderId="0" xfId="1" applyFont="1"/>
    <xf numFmtId="9" fontId="0" fillId="0" borderId="0" xfId="0" applyNumberFormat="1"/>
    <xf numFmtId="164" fontId="0" fillId="0" borderId="0" xfId="0" applyNumberFormat="1"/>
    <xf numFmtId="8" fontId="0" fillId="0" borderId="0" xfId="0" applyNumberFormat="1"/>
    <xf numFmtId="5" fontId="0" fillId="0" borderId="0" xfId="2" applyNumberFormat="1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2" borderId="0" xfId="0" applyFont="1" applyFill="1"/>
    <xf numFmtId="0" fontId="7" fillId="0" borderId="0" xfId="0" applyFont="1" applyAlignment="1">
      <alignment horizontal="center" wrapText="1"/>
    </xf>
    <xf numFmtId="44" fontId="0" fillId="0" borderId="0" xfId="2" applyFont="1"/>
    <xf numFmtId="14" fontId="0" fillId="0" borderId="0" xfId="0" applyNumberFormat="1"/>
    <xf numFmtId="0" fontId="0" fillId="3" borderId="0" xfId="0" applyFill="1"/>
    <xf numFmtId="0" fontId="0" fillId="4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0" fillId="0" borderId="0" xfId="2" applyNumberFormat="1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8" fillId="5" borderId="0" xfId="0" applyFont="1" applyFill="1"/>
    <xf numFmtId="0" fontId="2" fillId="5" borderId="0" xfId="0" applyFont="1" applyFill="1"/>
    <xf numFmtId="0" fontId="0" fillId="0" borderId="0" xfId="0" applyAlignment="1">
      <alignment horizontal="center"/>
    </xf>
    <xf numFmtId="0" fontId="0" fillId="5" borderId="0" xfId="0" applyFill="1"/>
    <xf numFmtId="0" fontId="1" fillId="5" borderId="0" xfId="0" applyFont="1" applyFill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 Sr" refreshedDate="41363.359104398151" createdVersion="4" refreshedVersion="4" minRefreshableVersion="3" recordCount="12">
  <cacheSource type="worksheet">
    <worksheetSource ref="A38:D50" sheet="Data"/>
  </cacheSource>
  <cacheFields count="4">
    <cacheField name="Sales Person" numFmtId="0">
      <sharedItems count="4">
        <s v="Emily"/>
        <s v="Dan"/>
        <s v="Mary"/>
        <s v="Sarah"/>
      </sharedItems>
    </cacheField>
    <cacheField name="Sales Units" numFmtId="0">
      <sharedItems containsSemiMixedTypes="0" containsString="0" containsNumber="1" containsInteger="1" minValue="100" maxValue="250"/>
    </cacheField>
    <cacheField name="Product" numFmtId="0">
      <sharedItems count="2">
        <s v="Apples"/>
        <s v="Oranges"/>
      </sharedItems>
    </cacheField>
    <cacheField name="Sales Amt" numFmtId="165">
      <sharedItems containsSemiMixedTypes="0" containsString="0" containsNumber="1" containsInteger="1" minValue="50" maxValue="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n v="100"/>
    <x v="0"/>
    <n v="50"/>
  </r>
  <r>
    <x v="1"/>
    <n v="102"/>
    <x v="1"/>
    <n v="60"/>
  </r>
  <r>
    <x v="2"/>
    <n v="105"/>
    <x v="0"/>
    <n v="70"/>
  </r>
  <r>
    <x v="3"/>
    <n v="250"/>
    <x v="1"/>
    <n v="90"/>
  </r>
  <r>
    <x v="0"/>
    <n v="105"/>
    <x v="0"/>
    <n v="60"/>
  </r>
  <r>
    <x v="1"/>
    <n v="206"/>
    <x v="1"/>
    <n v="70"/>
  </r>
  <r>
    <x v="2"/>
    <n v="105"/>
    <x v="0"/>
    <n v="60"/>
  </r>
  <r>
    <x v="3"/>
    <n v="250"/>
    <x v="1"/>
    <n v="70"/>
  </r>
  <r>
    <x v="0"/>
    <n v="250"/>
    <x v="0"/>
    <n v="90"/>
  </r>
  <r>
    <x v="1"/>
    <n v="105"/>
    <x v="1"/>
    <n v="60"/>
  </r>
  <r>
    <x v="2"/>
    <n v="206"/>
    <x v="0"/>
    <n v="90"/>
  </r>
  <r>
    <x v="3"/>
    <n v="105"/>
    <x v="1"/>
    <n v="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12" firstHeaderRow="0" firstDataRow="1" firstDataCol="1"/>
  <pivotFields count="4">
    <pivotField axis="axisRow" showAll="0">
      <items count="5">
        <item x="1"/>
        <item x="0"/>
        <item x="2"/>
        <item x="3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  <pivotField dataField="1" numFmtId="165" showAll="0"/>
  </pivotFields>
  <rowFields count="2">
    <field x="0"/>
    <field x="2"/>
  </rowFields>
  <rowItems count="9">
    <i>
      <x/>
    </i>
    <i r="1">
      <x v="1"/>
    </i>
    <i>
      <x v="1"/>
    </i>
    <i r="1">
      <x/>
    </i>
    <i>
      <x v="2"/>
    </i>
    <i r="1">
      <x/>
    </i>
    <i>
      <x v="3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 Amt" fld="3" baseField="0" baseItem="0"/>
    <dataField name="Sum of Sales Units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7:H46" firstHeaderRow="0" firstDataRow="1" firstDataCol="1"/>
  <pivotFields count="4">
    <pivotField axis="axisRow" showAll="0">
      <items count="5">
        <item x="1"/>
        <item x="0"/>
        <item x="2"/>
        <item x="3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  <pivotField dataField="1" numFmtId="165" showAll="0"/>
  </pivotFields>
  <rowFields count="2">
    <field x="0"/>
    <field x="2"/>
  </rowFields>
  <rowItems count="9">
    <i>
      <x/>
    </i>
    <i r="1">
      <x v="1"/>
    </i>
    <i>
      <x v="1"/>
    </i>
    <i r="1">
      <x/>
    </i>
    <i>
      <x v="2"/>
    </i>
    <i r="1">
      <x/>
    </i>
    <i>
      <x v="3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 Amt" fld="3" baseField="0" baseItem="0"/>
    <dataField name="Sum of Sales Units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C12"/>
  <sheetViews>
    <sheetView workbookViewId="0">
      <selection sqref="A1:C13"/>
    </sheetView>
  </sheetViews>
  <sheetFormatPr defaultRowHeight="15" x14ac:dyDescent="0.25"/>
  <cols>
    <col min="1" max="1" width="13.140625" customWidth="1"/>
    <col min="2" max="2" width="16.42578125" bestFit="1" customWidth="1"/>
    <col min="3" max="3" width="17.5703125" bestFit="1" customWidth="1"/>
  </cols>
  <sheetData>
    <row r="2" spans="1:3" x14ac:dyDescent="0.25">
      <c r="A2" s="8" t="s">
        <v>37</v>
      </c>
      <c r="B2" s="8"/>
    </row>
    <row r="3" spans="1:3" x14ac:dyDescent="0.25">
      <c r="A3" s="18" t="s">
        <v>50</v>
      </c>
      <c r="B3" t="s">
        <v>49</v>
      </c>
      <c r="C3" t="s">
        <v>52</v>
      </c>
    </row>
    <row r="4" spans="1:3" x14ac:dyDescent="0.25">
      <c r="A4" s="19" t="s">
        <v>43</v>
      </c>
      <c r="B4" s="17">
        <v>190</v>
      </c>
      <c r="C4" s="17">
        <v>413</v>
      </c>
    </row>
    <row r="5" spans="1:3" x14ac:dyDescent="0.25">
      <c r="A5" s="20" t="s">
        <v>44</v>
      </c>
      <c r="B5" s="17">
        <v>190</v>
      </c>
      <c r="C5" s="17">
        <v>413</v>
      </c>
    </row>
    <row r="6" spans="1:3" x14ac:dyDescent="0.25">
      <c r="A6" s="19" t="s">
        <v>41</v>
      </c>
      <c r="B6" s="17">
        <v>200</v>
      </c>
      <c r="C6" s="17">
        <v>455</v>
      </c>
    </row>
    <row r="7" spans="1:3" x14ac:dyDescent="0.25">
      <c r="A7" s="20" t="s">
        <v>42</v>
      </c>
      <c r="B7" s="17">
        <v>200</v>
      </c>
      <c r="C7" s="17">
        <v>455</v>
      </c>
    </row>
    <row r="8" spans="1:3" x14ac:dyDescent="0.25">
      <c r="A8" s="19" t="s">
        <v>45</v>
      </c>
      <c r="B8" s="17">
        <v>220</v>
      </c>
      <c r="C8" s="17">
        <v>416</v>
      </c>
    </row>
    <row r="9" spans="1:3" x14ac:dyDescent="0.25">
      <c r="A9" s="20" t="s">
        <v>42</v>
      </c>
      <c r="B9" s="17">
        <v>220</v>
      </c>
      <c r="C9" s="17">
        <v>416</v>
      </c>
    </row>
    <row r="10" spans="1:3" x14ac:dyDescent="0.25">
      <c r="A10" s="19" t="s">
        <v>46</v>
      </c>
      <c r="B10" s="17">
        <v>220</v>
      </c>
      <c r="C10" s="17">
        <v>605</v>
      </c>
    </row>
    <row r="11" spans="1:3" x14ac:dyDescent="0.25">
      <c r="A11" s="20" t="s">
        <v>44</v>
      </c>
      <c r="B11" s="17">
        <v>220</v>
      </c>
      <c r="C11" s="17">
        <v>605</v>
      </c>
    </row>
    <row r="12" spans="1:3" x14ac:dyDescent="0.25">
      <c r="A12" s="19" t="s">
        <v>51</v>
      </c>
      <c r="B12" s="17">
        <v>830</v>
      </c>
      <c r="C12" s="17">
        <v>1889</v>
      </c>
    </row>
  </sheetData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50"/>
  <sheetViews>
    <sheetView tabSelected="1" workbookViewId="0">
      <selection activeCell="B22" sqref="B22"/>
    </sheetView>
  </sheetViews>
  <sheetFormatPr defaultRowHeight="15" x14ac:dyDescent="0.25"/>
  <cols>
    <col min="1" max="1" width="12.7109375" bestFit="1" customWidth="1"/>
    <col min="2" max="2" width="11" customWidth="1"/>
    <col min="3" max="3" width="11.5703125" bestFit="1" customWidth="1"/>
    <col min="5" max="5" width="9.7109375" bestFit="1" customWidth="1"/>
    <col min="6" max="6" width="15.42578125" customWidth="1"/>
    <col min="7" max="7" width="16.7109375" customWidth="1"/>
    <col min="8" max="8" width="16.28515625" customWidth="1"/>
    <col min="9" max="9" width="10.7109375" bestFit="1" customWidth="1"/>
  </cols>
  <sheetData>
    <row r="1" spans="1:9" ht="18.75" x14ac:dyDescent="0.3">
      <c r="A1" s="21" t="s">
        <v>60</v>
      </c>
      <c r="B1" s="22"/>
      <c r="C1" s="22"/>
      <c r="D1" s="24"/>
      <c r="F1" s="3">
        <f ca="1">NOW()</f>
        <v>42178.439586342596</v>
      </c>
      <c r="G1" s="13" t="s">
        <v>54</v>
      </c>
      <c r="H1" s="13"/>
      <c r="I1" s="23" t="s">
        <v>57</v>
      </c>
    </row>
    <row r="2" spans="1:9" x14ac:dyDescent="0.25">
      <c r="A2" s="8" t="s">
        <v>28</v>
      </c>
      <c r="B2" s="8"/>
      <c r="C2" s="8"/>
      <c r="D2" s="12" t="s">
        <v>35</v>
      </c>
      <c r="E2" s="8" t="s">
        <v>53</v>
      </c>
      <c r="F2" s="8"/>
      <c r="G2" s="8"/>
    </row>
    <row r="3" spans="1:9" x14ac:dyDescent="0.25">
      <c r="B3" s="7" t="s">
        <v>6</v>
      </c>
      <c r="C3" s="7" t="s">
        <v>7</v>
      </c>
      <c r="D3" s="7" t="s">
        <v>8</v>
      </c>
      <c r="E3" s="7" t="s">
        <v>9</v>
      </c>
    </row>
    <row r="4" spans="1:9" x14ac:dyDescent="0.25">
      <c r="A4" t="s">
        <v>10</v>
      </c>
      <c r="B4" s="5">
        <v>26000</v>
      </c>
      <c r="C4" s="5">
        <f>B4*$B$10</f>
        <v>2600</v>
      </c>
      <c r="D4" s="1">
        <f>B4/$B$8</f>
        <v>0.19674612183125237</v>
      </c>
      <c r="E4" t="str">
        <f>IF(B4&gt;36000,"Great!","Improve!")</f>
        <v>Improve!</v>
      </c>
    </row>
    <row r="5" spans="1:9" x14ac:dyDescent="0.25">
      <c r="A5" t="s">
        <v>11</v>
      </c>
      <c r="B5" s="5">
        <v>35350</v>
      </c>
      <c r="C5" s="5">
        <f t="shared" ref="C5:C7" si="0">B5*$B$10</f>
        <v>3535</v>
      </c>
      <c r="D5" s="1">
        <f t="shared" ref="D5:D7" si="1">B5/$B$8</f>
        <v>0.26749905410518349</v>
      </c>
      <c r="E5" t="str">
        <f t="shared" ref="E5:E7" si="2">IF(B5&gt;36000,"Great!","Improve!")</f>
        <v>Improve!</v>
      </c>
    </row>
    <row r="6" spans="1:9" x14ac:dyDescent="0.25">
      <c r="A6" t="s">
        <v>12</v>
      </c>
      <c r="B6" s="5">
        <v>42000</v>
      </c>
      <c r="C6" s="5">
        <f t="shared" si="0"/>
        <v>4200</v>
      </c>
      <c r="D6" s="1">
        <f t="shared" si="1"/>
        <v>0.31782065834279227</v>
      </c>
      <c r="E6" t="str">
        <f t="shared" si="2"/>
        <v>Great!</v>
      </c>
    </row>
    <row r="7" spans="1:9" x14ac:dyDescent="0.25">
      <c r="A7" t="s">
        <v>13</v>
      </c>
      <c r="B7" s="5">
        <v>28800</v>
      </c>
      <c r="C7" s="5">
        <f t="shared" si="0"/>
        <v>2880</v>
      </c>
      <c r="D7" s="1">
        <f t="shared" si="1"/>
        <v>0.21793416572077184</v>
      </c>
      <c r="E7" t="str">
        <f t="shared" si="2"/>
        <v>Improve!</v>
      </c>
    </row>
    <row r="8" spans="1:9" x14ac:dyDescent="0.25">
      <c r="B8" s="5">
        <f>SUM(B4:B7)</f>
        <v>132150</v>
      </c>
      <c r="C8" s="5">
        <f>SUM(C4:C7)</f>
        <v>13215</v>
      </c>
      <c r="D8" s="2">
        <f>SUM(D4:D7)</f>
        <v>1</v>
      </c>
    </row>
    <row r="10" spans="1:9" x14ac:dyDescent="0.25">
      <c r="A10" t="s">
        <v>27</v>
      </c>
      <c r="B10" s="1">
        <v>0.1</v>
      </c>
    </row>
    <row r="14" spans="1:9" x14ac:dyDescent="0.25">
      <c r="A14" s="8" t="s">
        <v>36</v>
      </c>
      <c r="B14" s="8"/>
      <c r="C14" s="8"/>
    </row>
    <row r="15" spans="1:9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</row>
    <row r="16" spans="1:9" x14ac:dyDescent="0.25">
      <c r="A16" t="s">
        <v>0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</row>
    <row r="17" spans="1:9" x14ac:dyDescent="0.25">
      <c r="A17">
        <v>2010</v>
      </c>
      <c r="B17">
        <v>2020</v>
      </c>
      <c r="C17">
        <v>2030</v>
      </c>
      <c r="D17">
        <v>2040</v>
      </c>
      <c r="E17">
        <v>2050</v>
      </c>
      <c r="F17">
        <v>2060</v>
      </c>
    </row>
    <row r="19" spans="1:9" x14ac:dyDescent="0.25">
      <c r="A19">
        <v>1</v>
      </c>
    </row>
    <row r="20" spans="1:9" x14ac:dyDescent="0.25">
      <c r="A20">
        <v>2</v>
      </c>
    </row>
    <row r="21" spans="1:9" x14ac:dyDescent="0.25">
      <c r="A21">
        <v>3</v>
      </c>
    </row>
    <row r="22" spans="1:9" x14ac:dyDescent="0.25">
      <c r="A22">
        <v>4</v>
      </c>
    </row>
    <row r="25" spans="1:9" x14ac:dyDescent="0.25">
      <c r="A25" s="8" t="s">
        <v>29</v>
      </c>
      <c r="B25" s="8"/>
      <c r="C25" s="8"/>
      <c r="F25" s="8" t="s">
        <v>59</v>
      </c>
      <c r="G25" s="8"/>
      <c r="H25" s="8"/>
      <c r="I25" s="8"/>
    </row>
    <row r="26" spans="1:9" ht="39" x14ac:dyDescent="0.25">
      <c r="B26" s="15" t="s">
        <v>20</v>
      </c>
      <c r="C26" s="15" t="s">
        <v>21</v>
      </c>
      <c r="D26" s="15" t="s">
        <v>22</v>
      </c>
      <c r="F26" s="9" t="s">
        <v>31</v>
      </c>
      <c r="G26" s="9" t="s">
        <v>32</v>
      </c>
      <c r="H26" s="9" t="s">
        <v>33</v>
      </c>
      <c r="I26" s="9" t="s">
        <v>34</v>
      </c>
    </row>
    <row r="27" spans="1:9" x14ac:dyDescent="0.25">
      <c r="A27" s="6" t="s">
        <v>23</v>
      </c>
      <c r="B27">
        <v>40</v>
      </c>
      <c r="C27">
        <v>38</v>
      </c>
      <c r="D27">
        <v>44</v>
      </c>
      <c r="F27" s="10">
        <v>20000</v>
      </c>
      <c r="G27" s="11">
        <v>41395</v>
      </c>
      <c r="H27" s="1">
        <v>0.05</v>
      </c>
      <c r="I27">
        <v>60</v>
      </c>
    </row>
    <row r="28" spans="1:9" x14ac:dyDescent="0.25">
      <c r="A28" s="6" t="s">
        <v>25</v>
      </c>
      <c r="B28">
        <v>34</v>
      </c>
      <c r="C28">
        <v>33</v>
      </c>
      <c r="D28">
        <v>38</v>
      </c>
    </row>
    <row r="29" spans="1:9" x14ac:dyDescent="0.25">
      <c r="A29" s="6" t="s">
        <v>24</v>
      </c>
      <c r="B29">
        <v>61</v>
      </c>
      <c r="C29">
        <v>69</v>
      </c>
      <c r="D29">
        <v>79</v>
      </c>
    </row>
    <row r="30" spans="1:9" x14ac:dyDescent="0.25">
      <c r="A30" s="6" t="s">
        <v>26</v>
      </c>
      <c r="B30">
        <v>0</v>
      </c>
      <c r="C30">
        <v>2</v>
      </c>
      <c r="D30">
        <v>9</v>
      </c>
      <c r="F30" t="s">
        <v>30</v>
      </c>
      <c r="H30" s="4">
        <f>PMT(H27/12,I27,-F27)</f>
        <v>377.42467288021874</v>
      </c>
    </row>
    <row r="33" spans="1:9" ht="18.75" x14ac:dyDescent="0.3">
      <c r="A33" s="25" t="s">
        <v>58</v>
      </c>
      <c r="B33" s="22"/>
      <c r="C33" s="22"/>
      <c r="D33" s="24"/>
      <c r="H33" s="23" t="s">
        <v>56</v>
      </c>
    </row>
    <row r="34" spans="1:9" x14ac:dyDescent="0.25">
      <c r="A34" s="6"/>
    </row>
    <row r="35" spans="1:9" x14ac:dyDescent="0.25">
      <c r="A35" s="6"/>
    </row>
    <row r="36" spans="1:9" x14ac:dyDescent="0.25">
      <c r="A36" s="8" t="s">
        <v>37</v>
      </c>
      <c r="B36" s="8"/>
      <c r="F36" s="8" t="s">
        <v>55</v>
      </c>
      <c r="G36" s="8"/>
      <c r="H36" s="8"/>
      <c r="I36" s="8"/>
    </row>
    <row r="37" spans="1:9" x14ac:dyDescent="0.25">
      <c r="A37" s="14"/>
      <c r="B37" s="14"/>
      <c r="C37" s="14"/>
      <c r="D37" s="14" t="s">
        <v>47</v>
      </c>
      <c r="F37" s="18" t="s">
        <v>50</v>
      </c>
      <c r="G37" s="18" t="s">
        <v>49</v>
      </c>
      <c r="H37" t="s">
        <v>52</v>
      </c>
    </row>
    <row r="38" spans="1:9" x14ac:dyDescent="0.25">
      <c r="A38" s="15" t="s">
        <v>38</v>
      </c>
      <c r="B38" s="15" t="s">
        <v>39</v>
      </c>
      <c r="C38" s="15" t="s">
        <v>40</v>
      </c>
      <c r="D38" s="15" t="s">
        <v>48</v>
      </c>
      <c r="F38" s="19" t="s">
        <v>43</v>
      </c>
      <c r="G38" s="17">
        <v>190</v>
      </c>
      <c r="H38" s="17">
        <v>413</v>
      </c>
    </row>
    <row r="39" spans="1:9" x14ac:dyDescent="0.25">
      <c r="A39" t="s">
        <v>41</v>
      </c>
      <c r="B39">
        <v>100</v>
      </c>
      <c r="C39" t="s">
        <v>42</v>
      </c>
      <c r="D39" s="16">
        <v>50</v>
      </c>
      <c r="F39" s="20" t="s">
        <v>44</v>
      </c>
      <c r="G39" s="17">
        <v>190</v>
      </c>
      <c r="H39" s="17">
        <v>413</v>
      </c>
    </row>
    <row r="40" spans="1:9" x14ac:dyDescent="0.25">
      <c r="A40" t="s">
        <v>43</v>
      </c>
      <c r="B40">
        <v>102</v>
      </c>
      <c r="C40" t="s">
        <v>44</v>
      </c>
      <c r="D40" s="16">
        <v>60</v>
      </c>
      <c r="F40" s="19" t="s">
        <v>41</v>
      </c>
      <c r="G40" s="17">
        <v>200</v>
      </c>
      <c r="H40" s="17">
        <v>455</v>
      </c>
    </row>
    <row r="41" spans="1:9" x14ac:dyDescent="0.25">
      <c r="A41" t="s">
        <v>45</v>
      </c>
      <c r="B41">
        <v>105</v>
      </c>
      <c r="C41" t="s">
        <v>42</v>
      </c>
      <c r="D41" s="16">
        <v>70</v>
      </c>
      <c r="F41" s="20" t="s">
        <v>42</v>
      </c>
      <c r="G41" s="17">
        <v>200</v>
      </c>
      <c r="H41" s="17">
        <v>455</v>
      </c>
    </row>
    <row r="42" spans="1:9" x14ac:dyDescent="0.25">
      <c r="A42" t="s">
        <v>46</v>
      </c>
      <c r="B42">
        <v>250</v>
      </c>
      <c r="C42" t="s">
        <v>44</v>
      </c>
      <c r="D42" s="16">
        <v>90</v>
      </c>
      <c r="F42" s="19" t="s">
        <v>45</v>
      </c>
      <c r="G42" s="17">
        <v>220</v>
      </c>
      <c r="H42" s="17">
        <v>416</v>
      </c>
    </row>
    <row r="43" spans="1:9" x14ac:dyDescent="0.25">
      <c r="A43" t="s">
        <v>41</v>
      </c>
      <c r="B43">
        <v>105</v>
      </c>
      <c r="C43" t="s">
        <v>42</v>
      </c>
      <c r="D43" s="16">
        <v>60</v>
      </c>
      <c r="F43" s="20" t="s">
        <v>42</v>
      </c>
      <c r="G43" s="17">
        <v>220</v>
      </c>
      <c r="H43" s="17">
        <v>416</v>
      </c>
    </row>
    <row r="44" spans="1:9" x14ac:dyDescent="0.25">
      <c r="A44" t="s">
        <v>43</v>
      </c>
      <c r="B44">
        <v>206</v>
      </c>
      <c r="C44" t="s">
        <v>44</v>
      </c>
      <c r="D44" s="16">
        <v>70</v>
      </c>
      <c r="F44" s="19" t="s">
        <v>46</v>
      </c>
      <c r="G44" s="17">
        <v>220</v>
      </c>
      <c r="H44" s="17">
        <v>605</v>
      </c>
    </row>
    <row r="45" spans="1:9" x14ac:dyDescent="0.25">
      <c r="A45" t="s">
        <v>45</v>
      </c>
      <c r="B45">
        <v>105</v>
      </c>
      <c r="C45" t="s">
        <v>42</v>
      </c>
      <c r="D45" s="16">
        <v>60</v>
      </c>
      <c r="F45" s="20" t="s">
        <v>44</v>
      </c>
      <c r="G45" s="17">
        <v>220</v>
      </c>
      <c r="H45" s="17">
        <v>605</v>
      </c>
    </row>
    <row r="46" spans="1:9" x14ac:dyDescent="0.25">
      <c r="A46" t="s">
        <v>46</v>
      </c>
      <c r="B46">
        <v>250</v>
      </c>
      <c r="C46" t="s">
        <v>44</v>
      </c>
      <c r="D46" s="16">
        <v>70</v>
      </c>
      <c r="F46" s="19" t="s">
        <v>51</v>
      </c>
      <c r="G46" s="17">
        <v>830</v>
      </c>
      <c r="H46" s="17">
        <v>1889</v>
      </c>
    </row>
    <row r="47" spans="1:9" x14ac:dyDescent="0.25">
      <c r="A47" t="s">
        <v>41</v>
      </c>
      <c r="B47">
        <v>250</v>
      </c>
      <c r="C47" t="s">
        <v>42</v>
      </c>
      <c r="D47" s="16">
        <v>90</v>
      </c>
    </row>
    <row r="48" spans="1:9" x14ac:dyDescent="0.25">
      <c r="A48" t="s">
        <v>43</v>
      </c>
      <c r="B48">
        <v>105</v>
      </c>
      <c r="C48" t="s">
        <v>44</v>
      </c>
      <c r="D48" s="16">
        <v>60</v>
      </c>
    </row>
    <row r="49" spans="1:4" x14ac:dyDescent="0.25">
      <c r="A49" t="s">
        <v>45</v>
      </c>
      <c r="B49">
        <v>206</v>
      </c>
      <c r="C49" t="s">
        <v>42</v>
      </c>
      <c r="D49" s="16">
        <v>90</v>
      </c>
    </row>
    <row r="50" spans="1:4" x14ac:dyDescent="0.25">
      <c r="A50" t="s">
        <v>46</v>
      </c>
      <c r="B50">
        <v>105</v>
      </c>
      <c r="C50" t="s">
        <v>44</v>
      </c>
      <c r="D50" s="16">
        <v>60</v>
      </c>
    </row>
  </sheetData>
  <conditionalFormatting sqref="E4:E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:D30">
    <cfRule type="dataBar" priority="1">
      <dataBar>
        <cfvo type="min"/>
        <cfvo type="max"/>
        <color rgb="FF638EC6"/>
      </dataBar>
    </cfRule>
  </conditionalFormatting>
  <printOptions headings="1" gridLines="1"/>
  <pageMargins left="0.7" right="0.7" top="0.75" bottom="0.75" header="0.3" footer="0.3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 Table</vt:lpstr>
      <vt:lpstr>Data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 A</dc:creator>
  <cp:lastModifiedBy>Refdesk3 Reference</cp:lastModifiedBy>
  <cp:lastPrinted>2014-12-18T17:46:27Z</cp:lastPrinted>
  <dcterms:created xsi:type="dcterms:W3CDTF">2013-03-21T16:23:15Z</dcterms:created>
  <dcterms:modified xsi:type="dcterms:W3CDTF">2015-06-23T15:33:26Z</dcterms:modified>
</cp:coreProperties>
</file>